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80" activeTab="1"/>
  </bookViews>
  <sheets>
    <sheet name="с.1.07.2017" sheetId="1" r:id="rId1"/>
    <sheet name="с.1.07.2017 (ОДН ГВС)" sheetId="2" r:id="rId2"/>
    <sheet name="с.1.06.2017 (ОДН ГВС)" sheetId="3" r:id="rId3"/>
    <sheet name="Лист2" sheetId="4" r:id="rId4"/>
  </sheets>
  <calcPr calcId="144525"/>
</workbook>
</file>

<file path=xl/sharedStrings.xml><?xml version="1.0" encoding="utf-8"?>
<sst xmlns="http://schemas.openxmlformats.org/spreadsheetml/2006/main" count="70">
  <si>
    <t xml:space="preserve">Тарифы на коммунальные услуги с 1.07.2017 г. </t>
  </si>
  <si>
    <t>Тариф потребления холодного водоснабжения и водоотведения</t>
  </si>
  <si>
    <t>Дома квартироного типа, оборудованные водопроводом, канализацией и центральным горячим водоснабжением (в т.ч. в местных котельных и бойлерах)</t>
  </si>
  <si>
    <t>Ед.изм</t>
  </si>
  <si>
    <t>Норма потребления на чел/мес.</t>
  </si>
  <si>
    <t>Тариф для граждан за 1 куб.м.</t>
  </si>
  <si>
    <t>Стоимость на 1 чел/мес.(в руб.)</t>
  </si>
  <si>
    <t xml:space="preserve">Холодное водоснабжение </t>
  </si>
  <si>
    <t>куб.м.</t>
  </si>
  <si>
    <t>Водоотведение</t>
  </si>
  <si>
    <t>Тариф потребления горячего водоснабжения для граждан</t>
  </si>
  <si>
    <t>Ед.изм.</t>
  </si>
  <si>
    <t>Норматив потребления</t>
  </si>
  <si>
    <t>АО ПТС</t>
  </si>
  <si>
    <t>ГУ ЖКХ</t>
  </si>
  <si>
    <t>Приказы и постановления</t>
  </si>
  <si>
    <t>тариф для граждан               ( руб.)</t>
  </si>
  <si>
    <t>Стоимость             ( руб.)</t>
  </si>
  <si>
    <t>Тариф для граждан (в руб)</t>
  </si>
  <si>
    <t>Стоимость (в руб.)</t>
  </si>
  <si>
    <t>Открытая система теплоснабжения</t>
  </si>
  <si>
    <t xml:space="preserve">Оплата в помещениях не оборудованных приборами учета </t>
  </si>
  <si>
    <t>Тепловая энергия на подогрев на 1 чел./мес</t>
  </si>
  <si>
    <t>Гкал</t>
  </si>
  <si>
    <t>1)Приказ от1.12.15 № 512 "Об установлении тарифов в сфере теплоснабжения для потребителей АО "ГУ ЖКХ""    2)Приказ от 17.12.15г.№662 "Об установлении тарифов на горячую воду для потребителей АО "ГУ ЖКХ" Самарской обл-ти"</t>
  </si>
  <si>
    <t>Компонент на теплоноситель на 1 чел/мес</t>
  </si>
  <si>
    <t>Итого стоимость за пользование горячей водой с 1 человека</t>
  </si>
  <si>
    <t>Оплата в помещениях оборудованных приборами учета</t>
  </si>
  <si>
    <t>Тепловая энергия на подогрев на 1 куб.м.</t>
  </si>
  <si>
    <t xml:space="preserve">Компонент на теплоноситель </t>
  </si>
  <si>
    <t>Итого стоимость за пользование горячей водой 1 куб.м.</t>
  </si>
  <si>
    <t>Закрытая система теплоснабжения</t>
  </si>
  <si>
    <t>Оплата в помещениях не оборудованных приборами учета в период отопительного сезона</t>
  </si>
  <si>
    <t>Компонент на холодную воду на 1 чел/мес.</t>
  </si>
  <si>
    <t>Оплата в помещениях оборудованных приборами учета в период отопительного сезона</t>
  </si>
  <si>
    <t>Компонент на холодную воду</t>
  </si>
  <si>
    <t>Оплата в помещениях не оборудованных приборами учета в неотопительный период</t>
  </si>
  <si>
    <t>Оплата в помещениях оборудованных приборами учета в неотопительный период</t>
  </si>
  <si>
    <t>Тепловая энергия наподогрев на 1 куб.м.</t>
  </si>
  <si>
    <t xml:space="preserve">Тариф потребления тепловая энергия на отопление жилых помещений </t>
  </si>
  <si>
    <t>Норматив потребления   (на 1м2)</t>
  </si>
  <si>
    <t>РКЦ ПРОГРЕСС</t>
  </si>
  <si>
    <t>Тариф для граждан         (в руб.)</t>
  </si>
  <si>
    <t>Стоимость        (в руб. на 1м2)</t>
  </si>
  <si>
    <t>Тариф для граждан                (в руб/Гкал)</t>
  </si>
  <si>
    <t>Стоимость            (в руб. на 1 м2)</t>
  </si>
  <si>
    <t>Для всех   жилых помещений, за исключением коммунальных квартир и отдельных комнат в общежитиях</t>
  </si>
  <si>
    <t>Начальник ПЭО</t>
  </si>
  <si>
    <t>Е.В.Клинова</t>
  </si>
  <si>
    <t>Тариф потребления горячего водоснабжения для граждан на общедомовые нужды</t>
  </si>
  <si>
    <t>с 01.07.2017</t>
  </si>
  <si>
    <t>ЗАО ПТС</t>
  </si>
  <si>
    <t>Оплата ГВС на общедомовые нужды (МКД с централизованным водоснабжением, неизолированными стояками, открытая система)</t>
  </si>
  <si>
    <t>Тепловая энергия на подогрев, в целях содержания ОИ на 1 куб.м.  (1-5 эт)</t>
  </si>
  <si>
    <t>Компонент на теплоноситель</t>
  </si>
  <si>
    <t>Итого стоимость за пользование горячей водой 1 куб.м. (1-5 эт)</t>
  </si>
  <si>
    <t>Тепловая энергия на подогрев, в целях содержания ОИ на 1 куб.м.  (6-9 эт)</t>
  </si>
  <si>
    <t>Итого стоимость за пользование горячей водой 1 куб.м. (6-9 эт)</t>
  </si>
  <si>
    <t>Тепловая энергия на подогрев, в целях содержания ОИ на 1 куб.м.  (10-16 эт)</t>
  </si>
  <si>
    <t>Итого стоимость за пользование горячей водой 1 куб.м. (10-16 эт)</t>
  </si>
  <si>
    <t>Тепловая энергия на подогрев, в целях содержания ОИ на 1 куб.м.  (17 эт)</t>
  </si>
  <si>
    <t>Итого стоимость за пользование горячей водой 1 куб.м. (17 эт)</t>
  </si>
  <si>
    <t>Оплата ГВС на общедомовые нужды в период отопительного сезона (МКД с централизованным водоснабжением, неизолированными стояками, закрытая система)</t>
  </si>
  <si>
    <t>Оплата ГВС на общедомовые нужды (МКД с нецентрализованным ГВС, неизолированными стояками, закрытая схема)</t>
  </si>
  <si>
    <t xml:space="preserve">Тепловая энергия на подогрев, в целях содержания ОИ на 1 куб.м. </t>
  </si>
  <si>
    <t xml:space="preserve">Горячее водоснабжение </t>
  </si>
  <si>
    <t>Оплата ГВС на общедомовые нужды в неотопительный период (МКД с централизованным водоснабжением, неизолированными стояками, закрытая схема)</t>
  </si>
  <si>
    <t>с 01.06.2017</t>
  </si>
  <si>
    <t>Оплата ГВС на общедомовые нужды (МКД с централизованным водоснабжением, неизолированными стояками, открытая схема)</t>
  </si>
  <si>
    <t>Оплата ГВС на общедомовые нужды (МКД с централизованным водоснабжением, неизолированными стояками, закрытая схема)</t>
  </si>
</sst>
</file>

<file path=xl/styles.xml><?xml version="1.0" encoding="utf-8"?>
<styleSheet xmlns="http://schemas.openxmlformats.org/spreadsheetml/2006/main">
  <numFmts count="6">
    <numFmt numFmtId="176" formatCode="#,##0.000"/>
    <numFmt numFmtId="177" formatCode="#,##0.0000"/>
    <numFmt numFmtId="178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9" formatCode="_ * #,##0.00_ ;_ * \-#,##0.00_ ;_ * &quot;-&quot;??_ ;_ @_ "/>
  </numFmts>
  <fonts count="35">
    <font>
      <sz val="11"/>
      <color theme="1"/>
      <name val="Calibri"/>
      <charset val="134"/>
      <scheme val="minor"/>
    </font>
    <font>
      <sz val="9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i/>
      <sz val="9"/>
      <color theme="1"/>
      <name val="Times New Roman"/>
      <charset val="204"/>
    </font>
    <font>
      <b/>
      <sz val="10"/>
      <color theme="1"/>
      <name val="Times New Roman"/>
      <charset val="204"/>
    </font>
    <font>
      <i/>
      <sz val="9"/>
      <color theme="1"/>
      <name val="Times New Roman"/>
      <charset val="204"/>
    </font>
    <font>
      <sz val="10"/>
      <color theme="1"/>
      <name val="Times New Roman"/>
      <charset val="204"/>
    </font>
    <font>
      <b/>
      <i/>
      <u/>
      <sz val="14"/>
      <color theme="1"/>
      <name val="Times New Roman"/>
      <charset val="204"/>
    </font>
    <font>
      <b/>
      <sz val="14"/>
      <color theme="1"/>
      <name val="Times New Roman"/>
      <charset val="204"/>
    </font>
    <font>
      <b/>
      <i/>
      <sz val="10"/>
      <color theme="1"/>
      <name val="Times New Roman"/>
      <charset val="204"/>
    </font>
    <font>
      <b/>
      <sz val="9"/>
      <color theme="1"/>
      <name val="Times New Roman"/>
      <charset val="204"/>
    </font>
    <font>
      <sz val="9"/>
      <name val="Times New Roman"/>
      <charset val="204"/>
    </font>
    <font>
      <b/>
      <sz val="9"/>
      <name val="Times New Roman"/>
      <charset val="204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0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29" fillId="10" borderId="16" applyNumberFormat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7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10" borderId="13" applyNumberFormat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77" fontId="4" fillId="0" borderId="4" xfId="0" applyNumberFormat="1" applyFont="1" applyBorder="1" applyAlignment="1">
      <alignment wrapText="1"/>
    </xf>
    <xf numFmtId="4" fontId="4" fillId="0" borderId="4" xfId="0" applyNumberFormat="1" applyFont="1" applyBorder="1" applyAlignment="1">
      <alignment wrapText="1"/>
    </xf>
    <xf numFmtId="0" fontId="5" fillId="2" borderId="4" xfId="0" applyFont="1" applyFill="1" applyBorder="1" applyAlignment="1">
      <alignment wrapText="1"/>
    </xf>
    <xf numFmtId="4" fontId="5" fillId="2" borderId="4" xfId="0" applyNumberFormat="1" applyFont="1" applyFill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177" fontId="4" fillId="2" borderId="4" xfId="0" applyNumberFormat="1" applyFont="1" applyFill="1" applyBorder="1" applyAlignment="1">
      <alignment wrapText="1"/>
    </xf>
    <xf numFmtId="4" fontId="4" fillId="2" borderId="4" xfId="0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8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9" fillId="0" borderId="0" xfId="0" applyFont="1" applyAlignment="1">
      <alignment horizontal="center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/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4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4" fillId="0" borderId="4" xfId="0" applyFont="1" applyFill="1" applyBorder="1" applyAlignment="1">
      <alignment wrapText="1"/>
    </xf>
    <xf numFmtId="4" fontId="4" fillId="0" borderId="4" xfId="0" applyNumberFormat="1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177" fontId="4" fillId="0" borderId="4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wrapText="1"/>
    </xf>
    <xf numFmtId="0" fontId="4" fillId="0" borderId="0" xfId="0" applyFont="1" applyFill="1" applyAlignment="1">
      <alignment wrapText="1"/>
    </xf>
    <xf numFmtId="0" fontId="4" fillId="0" borderId="0" xfId="0" applyFont="1"/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/>
    <xf numFmtId="176" fontId="4" fillId="0" borderId="4" xfId="0" applyNumberFormat="1" applyFont="1" applyFill="1" applyBorder="1"/>
    <xf numFmtId="4" fontId="4" fillId="0" borderId="4" xfId="0" applyNumberFormat="1" applyFont="1" applyFill="1" applyBorder="1"/>
    <xf numFmtId="0" fontId="7" fillId="0" borderId="0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wrapText="1"/>
    </xf>
    <xf numFmtId="0" fontId="11" fillId="0" borderId="4" xfId="0" applyFont="1" applyBorder="1" applyAlignment="1">
      <alignment wrapText="1"/>
    </xf>
    <xf numFmtId="4" fontId="5" fillId="0" borderId="2" xfId="0" applyNumberFormat="1" applyFont="1" applyFill="1" applyBorder="1" applyAlignment="1">
      <alignment horizontal="center" wrapText="1"/>
    </xf>
    <xf numFmtId="4" fontId="5" fillId="0" borderId="7" xfId="0" applyNumberFormat="1" applyFont="1" applyFill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vertical="center" wrapText="1"/>
    </xf>
    <xf numFmtId="4" fontId="12" fillId="0" borderId="4" xfId="0" applyNumberFormat="1" applyFont="1" applyFill="1" applyBorder="1"/>
    <xf numFmtId="0" fontId="1" fillId="0" borderId="0" xfId="0" applyFont="1" applyFill="1"/>
    <xf numFmtId="0" fontId="0" fillId="0" borderId="0" xfId="0" applyFill="1"/>
    <xf numFmtId="4" fontId="13" fillId="0" borderId="4" xfId="0" applyNumberFormat="1" applyFont="1" applyFill="1" applyBorder="1"/>
    <xf numFmtId="4" fontId="14" fillId="0" borderId="4" xfId="0" applyNumberFormat="1" applyFont="1" applyFill="1" applyBorder="1"/>
  </cellXfs>
  <cellStyles count="49">
    <cellStyle name="Обычный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4" xfId="8" builtinId="41"/>
    <cellStyle name="Linked Cell" xfId="9" builtinId="24"/>
    <cellStyle name="40% - Accent3" xfId="10" builtinId="39"/>
    <cellStyle name="60% - Accent2" xfId="11" builtinId="36"/>
    <cellStyle name="Accent3" xfId="12" builtinId="37"/>
    <cellStyle name="40% - Accent2" xfId="13" builtinId="35"/>
    <cellStyle name="20% - Accent2" xfId="14" builtinId="34"/>
    <cellStyle name="Accent2" xfId="15" builtinId="33"/>
    <cellStyle name="40% - Accent1" xfId="16" builtinId="31"/>
    <cellStyle name="Accent1" xfId="17" builtinId="29"/>
    <cellStyle name="Comma[0]" xfId="18" builtinId="6"/>
    <cellStyle name="Neutral" xfId="19" builtinId="28"/>
    <cellStyle name="Денежный[0]" xfId="20" builtinId="7"/>
    <cellStyle name="60% - Accent1" xfId="21" builtinId="32"/>
    <cellStyle name="Bad" xfId="22" builtinId="27"/>
    <cellStyle name="20% - Accent4" xfId="23" builtinId="42"/>
    <cellStyle name="Денежный" xfId="24" builtinId="4"/>
    <cellStyle name="Output" xfId="25" builtinId="21"/>
    <cellStyle name="Input" xfId="26" builtinId="20"/>
    <cellStyle name="Heading 4" xfId="27" builtinId="19"/>
    <cellStyle name="Heading 1" xfId="28" builtinId="16"/>
    <cellStyle name="CExplanatory Text" xfId="29" builtinId="53"/>
    <cellStyle name="20% - Accent6" xfId="30" builtinId="50"/>
    <cellStyle name="Title" xfId="31" builtinId="15"/>
    <cellStyle name="Итого" xfId="32" builtinId="25"/>
    <cellStyle name="20% - Accent1" xfId="33" builtinId="30"/>
    <cellStyle name="20% - Accent3" xfId="34" builtinId="38"/>
    <cellStyle name="Note" xfId="35" builtinId="10"/>
    <cellStyle name="Открывавшаяся гиперссылка" xfId="36" builtinId="9"/>
    <cellStyle name="Warning Text" xfId="37" builtinId="11"/>
    <cellStyle name="60% - Accent3" xfId="38" builtinId="40"/>
    <cellStyle name="Гиперссылка" xfId="39" builtinId="8"/>
    <cellStyle name="Heading 2" xfId="40" builtinId="17"/>
    <cellStyle name="Comma" xfId="41" builtinId="3"/>
    <cellStyle name="Check Cell" xfId="42" builtinId="23"/>
    <cellStyle name="Good" xfId="43" builtinId="26"/>
    <cellStyle name="Calculation" xfId="44" builtinId="22"/>
    <cellStyle name="Percent" xfId="45" builtinId="5"/>
    <cellStyle name="Accent5" xfId="46" builtinId="45"/>
    <cellStyle name="40% - Accent4" xfId="47" builtinId="43"/>
    <cellStyle name="Heading 3" xfId="48" builtinId="1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212121"/>
      </a:dk1>
      <a:lt1>
        <a:sysClr val="window" lastClr="F3F3F3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45"/>
  <sheetViews>
    <sheetView topLeftCell="A25" workbookViewId="0">
      <selection activeCell="E25" sqref="E25"/>
    </sheetView>
  </sheetViews>
  <sheetFormatPr defaultColWidth="9" defaultRowHeight="12.75"/>
  <cols>
    <col min="1" max="1" width="39.7083333333333" style="2" customWidth="1"/>
    <col min="2" max="2" width="9.14166666666667" style="2"/>
    <col min="3" max="3" width="10.2833333333333" style="2" customWidth="1"/>
    <col min="4" max="4" width="10.5666666666667" style="2" customWidth="1"/>
    <col min="5" max="5" width="12.425" style="2" customWidth="1"/>
    <col min="6" max="6" width="13" style="2" customWidth="1"/>
    <col min="7" max="7" width="13.425" style="2" customWidth="1"/>
    <col min="8" max="8" width="23.1416666666667" style="3" hidden="1" customWidth="1"/>
    <col min="9" max="9" width="11.1416666666667" style="3" customWidth="1"/>
    <col min="10" max="10" width="12.2833333333333" customWidth="1"/>
  </cols>
  <sheetData>
    <row r="1" ht="15.75" spans="1:9">
      <c r="A1" s="36" t="s">
        <v>0</v>
      </c>
      <c r="B1" s="36"/>
      <c r="C1" s="36"/>
      <c r="D1" s="36"/>
      <c r="E1" s="36"/>
      <c r="F1" s="36"/>
      <c r="G1" s="36"/>
      <c r="H1" s="36"/>
      <c r="I1" s="36"/>
    </row>
    <row r="2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4" ht="48" customHeight="1" spans="1:9">
      <c r="A4" s="37" t="s">
        <v>2</v>
      </c>
      <c r="B4" s="38" t="s">
        <v>3</v>
      </c>
      <c r="C4" s="8" t="s">
        <v>4</v>
      </c>
      <c r="D4" s="39" t="s">
        <v>5</v>
      </c>
      <c r="E4" s="8" t="s">
        <v>6</v>
      </c>
      <c r="F4" s="33"/>
      <c r="G4" s="33"/>
      <c r="H4" s="59"/>
      <c r="I4" s="59"/>
    </row>
    <row r="5" ht="15" customHeight="1" spans="1:9">
      <c r="A5" s="38" t="s">
        <v>7</v>
      </c>
      <c r="B5" s="38" t="s">
        <v>8</v>
      </c>
      <c r="C5" s="8">
        <v>7.9</v>
      </c>
      <c r="D5" s="39">
        <v>26.7</v>
      </c>
      <c r="E5" s="12">
        <f>C5*D5</f>
        <v>210.93</v>
      </c>
      <c r="F5" s="33"/>
      <c r="G5" s="33"/>
      <c r="H5" s="59"/>
      <c r="I5" s="59"/>
    </row>
    <row r="6" ht="29.25" customHeight="1" spans="1:9">
      <c r="A6" s="38" t="s">
        <v>9</v>
      </c>
      <c r="B6" s="38" t="s">
        <v>8</v>
      </c>
      <c r="C6" s="38">
        <v>11.5</v>
      </c>
      <c r="D6" s="40">
        <v>14.16</v>
      </c>
      <c r="E6" s="12">
        <f>C6*D6</f>
        <v>162.84</v>
      </c>
      <c r="F6" s="33"/>
      <c r="G6" s="33"/>
      <c r="H6" s="59"/>
      <c r="I6" s="59"/>
    </row>
    <row r="7" spans="1:6">
      <c r="A7" s="3"/>
      <c r="B7" s="3"/>
      <c r="C7" s="3"/>
      <c r="D7" s="3"/>
      <c r="E7" s="3"/>
      <c r="F7" s="22"/>
    </row>
    <row r="8" spans="1:9">
      <c r="A8" s="4" t="s">
        <v>10</v>
      </c>
      <c r="B8" s="4"/>
      <c r="C8" s="4"/>
      <c r="D8" s="4"/>
      <c r="E8" s="4"/>
      <c r="F8" s="4"/>
      <c r="G8" s="4"/>
      <c r="H8" s="4"/>
      <c r="I8" s="4"/>
    </row>
    <row r="10" s="1" customFormat="1" ht="25.5" customHeight="1" spans="1:8">
      <c r="A10" s="41"/>
      <c r="B10" s="41" t="s">
        <v>11</v>
      </c>
      <c r="C10" s="41" t="s">
        <v>12</v>
      </c>
      <c r="D10" s="41" t="s">
        <v>13</v>
      </c>
      <c r="E10" s="41"/>
      <c r="F10" s="41" t="s">
        <v>14</v>
      </c>
      <c r="G10" s="41"/>
      <c r="H10" s="60" t="s">
        <v>15</v>
      </c>
    </row>
    <row r="11" s="1" customFormat="1" ht="39" customHeight="1" spans="1:8">
      <c r="A11" s="41"/>
      <c r="B11" s="41"/>
      <c r="C11" s="41"/>
      <c r="D11" s="8" t="s">
        <v>16</v>
      </c>
      <c r="E11" s="8" t="s">
        <v>17</v>
      </c>
      <c r="F11" s="8" t="s">
        <v>18</v>
      </c>
      <c r="G11" s="8" t="s">
        <v>19</v>
      </c>
      <c r="H11" s="60"/>
    </row>
    <row r="12" s="1" customFormat="1" ht="25.5" customHeight="1" spans="1:8">
      <c r="A12" s="42" t="s">
        <v>20</v>
      </c>
      <c r="B12" s="43"/>
      <c r="C12" s="43"/>
      <c r="D12" s="43"/>
      <c r="E12" s="43"/>
      <c r="F12" s="43"/>
      <c r="G12" s="61"/>
      <c r="H12" s="60"/>
    </row>
    <row r="13" s="1" customFormat="1" ht="15" customHeight="1" spans="1:8">
      <c r="A13" s="44" t="s">
        <v>21</v>
      </c>
      <c r="B13" s="45"/>
      <c r="C13" s="45"/>
      <c r="D13" s="45"/>
      <c r="E13" s="45"/>
      <c r="F13" s="62"/>
      <c r="G13" s="62"/>
      <c r="H13" s="8"/>
    </row>
    <row r="14" s="1" customFormat="1" ht="24" customHeight="1" spans="1:8">
      <c r="A14" s="46" t="s">
        <v>22</v>
      </c>
      <c r="B14" s="46" t="s">
        <v>23</v>
      </c>
      <c r="C14" s="47">
        <v>0.22</v>
      </c>
      <c r="D14" s="47">
        <v>1552.88</v>
      </c>
      <c r="E14" s="47">
        <f t="shared" ref="E14:E19" si="0">C14*D14</f>
        <v>341.6336</v>
      </c>
      <c r="F14" s="47"/>
      <c r="G14" s="47"/>
      <c r="H14" s="60" t="s">
        <v>24</v>
      </c>
    </row>
    <row r="15" s="1" customFormat="1" ht="22.5" customHeight="1" spans="1:8">
      <c r="A15" s="46" t="s">
        <v>25</v>
      </c>
      <c r="B15" s="46" t="s">
        <v>8</v>
      </c>
      <c r="C15" s="47">
        <v>3.6</v>
      </c>
      <c r="D15" s="47">
        <v>35.29</v>
      </c>
      <c r="E15" s="47">
        <f t="shared" si="0"/>
        <v>127.044</v>
      </c>
      <c r="F15" s="47"/>
      <c r="G15" s="47"/>
      <c r="H15" s="60"/>
    </row>
    <row r="16" s="1" customFormat="1" ht="24" customHeight="1" spans="1:8">
      <c r="A16" s="48" t="s">
        <v>26</v>
      </c>
      <c r="B16" s="46"/>
      <c r="C16" s="49"/>
      <c r="D16" s="49"/>
      <c r="E16" s="49">
        <f>E14+E15</f>
        <v>468.6776</v>
      </c>
      <c r="F16" s="49"/>
      <c r="G16" s="49"/>
      <c r="H16" s="60"/>
    </row>
    <row r="17" s="1" customFormat="1" ht="21.75" customHeight="1" spans="1:8">
      <c r="A17" s="44" t="s">
        <v>27</v>
      </c>
      <c r="B17" s="45"/>
      <c r="C17" s="45"/>
      <c r="D17" s="45"/>
      <c r="E17" s="45"/>
      <c r="F17" s="48"/>
      <c r="G17" s="48"/>
      <c r="H17" s="60"/>
    </row>
    <row r="18" s="1" customFormat="1" ht="24" customHeight="1" spans="1:8">
      <c r="A18" s="46" t="s">
        <v>28</v>
      </c>
      <c r="B18" s="46" t="s">
        <v>23</v>
      </c>
      <c r="C18" s="50">
        <v>0.0611</v>
      </c>
      <c r="D18" s="47">
        <f>D14</f>
        <v>1552.88</v>
      </c>
      <c r="E18" s="47">
        <f t="shared" si="0"/>
        <v>94.880968</v>
      </c>
      <c r="F18" s="47"/>
      <c r="G18" s="47"/>
      <c r="H18" s="60"/>
    </row>
    <row r="19" s="1" customFormat="1" ht="24" customHeight="1" spans="1:8">
      <c r="A19" s="46" t="s">
        <v>29</v>
      </c>
      <c r="B19" s="46" t="s">
        <v>8</v>
      </c>
      <c r="C19" s="47">
        <v>1</v>
      </c>
      <c r="D19" s="47">
        <v>35.29</v>
      </c>
      <c r="E19" s="47">
        <f t="shared" si="0"/>
        <v>35.29</v>
      </c>
      <c r="F19" s="47"/>
      <c r="G19" s="47"/>
      <c r="H19" s="60"/>
    </row>
    <row r="20" s="1" customFormat="1" ht="24" customHeight="1" spans="1:8">
      <c r="A20" s="48" t="s">
        <v>30</v>
      </c>
      <c r="B20" s="48"/>
      <c r="C20" s="49"/>
      <c r="D20" s="49"/>
      <c r="E20" s="49">
        <f>E18+E19</f>
        <v>130.170968</v>
      </c>
      <c r="F20" s="49"/>
      <c r="G20" s="49"/>
      <c r="H20" s="60"/>
    </row>
    <row r="21" s="1" customFormat="1" ht="24" customHeight="1" spans="1:8">
      <c r="A21" s="42" t="s">
        <v>31</v>
      </c>
      <c r="B21" s="43"/>
      <c r="C21" s="43"/>
      <c r="D21" s="43"/>
      <c r="E21" s="43"/>
      <c r="F21" s="43"/>
      <c r="G21" s="61"/>
      <c r="H21" s="60"/>
    </row>
    <row r="22" s="1" customFormat="1" ht="24" customHeight="1" spans="1:8">
      <c r="A22" s="51" t="s">
        <v>32</v>
      </c>
      <c r="B22" s="52"/>
      <c r="C22" s="52"/>
      <c r="D22" s="52"/>
      <c r="E22" s="52"/>
      <c r="F22" s="63"/>
      <c r="G22" s="64"/>
      <c r="H22" s="60"/>
    </row>
    <row r="23" s="1" customFormat="1" ht="24" customHeight="1" spans="1:8">
      <c r="A23" s="46" t="s">
        <v>22</v>
      </c>
      <c r="B23" s="46" t="s">
        <v>23</v>
      </c>
      <c r="C23" s="47">
        <v>0.22</v>
      </c>
      <c r="D23" s="47">
        <v>1552.88</v>
      </c>
      <c r="E23" s="47">
        <f t="shared" ref="E23:E28" si="1">C23*D23</f>
        <v>341.6336</v>
      </c>
      <c r="F23" s="47">
        <v>1559.96</v>
      </c>
      <c r="G23" s="47">
        <f t="shared" ref="G23:G28" si="2">C23*F23</f>
        <v>343.1912</v>
      </c>
      <c r="H23" s="60"/>
    </row>
    <row r="24" s="1" customFormat="1" ht="24" customHeight="1" spans="1:8">
      <c r="A24" s="46" t="s">
        <v>33</v>
      </c>
      <c r="B24" s="46" t="s">
        <v>8</v>
      </c>
      <c r="C24" s="47">
        <v>3.6</v>
      </c>
      <c r="D24" s="47">
        <v>26.7</v>
      </c>
      <c r="E24" s="47">
        <f t="shared" si="1"/>
        <v>96.12</v>
      </c>
      <c r="F24" s="47">
        <v>26.7</v>
      </c>
      <c r="G24" s="47">
        <f t="shared" si="2"/>
        <v>96.12</v>
      </c>
      <c r="H24" s="60"/>
    </row>
    <row r="25" s="1" customFormat="1" ht="24" customHeight="1" spans="1:8">
      <c r="A25" s="48" t="s">
        <v>26</v>
      </c>
      <c r="B25" s="46"/>
      <c r="C25" s="49"/>
      <c r="D25" s="49"/>
      <c r="E25" s="49">
        <f>E23+E24</f>
        <v>437.7536</v>
      </c>
      <c r="F25" s="49"/>
      <c r="G25" s="49">
        <f>G23+G24</f>
        <v>439.3112</v>
      </c>
      <c r="H25" s="60"/>
    </row>
    <row r="26" s="1" customFormat="1" ht="20.25" customHeight="1" spans="1:8">
      <c r="A26" s="51" t="s">
        <v>34</v>
      </c>
      <c r="B26" s="52"/>
      <c r="C26" s="52"/>
      <c r="D26" s="52"/>
      <c r="E26" s="52"/>
      <c r="F26" s="49"/>
      <c r="G26" s="49"/>
      <c r="H26" s="60"/>
    </row>
    <row r="27" s="1" customFormat="1" ht="11.25" spans="1:8">
      <c r="A27" s="46" t="s">
        <v>28</v>
      </c>
      <c r="B27" s="46" t="s">
        <v>23</v>
      </c>
      <c r="C27" s="50">
        <v>0.0611</v>
      </c>
      <c r="D27" s="47">
        <f>D23</f>
        <v>1552.88</v>
      </c>
      <c r="E27" s="47">
        <f t="shared" si="1"/>
        <v>94.880968</v>
      </c>
      <c r="F27" s="47">
        <v>1559.96</v>
      </c>
      <c r="G27" s="47">
        <f t="shared" si="2"/>
        <v>95.313556</v>
      </c>
      <c r="H27" s="60"/>
    </row>
    <row r="28" s="1" customFormat="1" ht="11.25" spans="1:8">
      <c r="A28" s="46" t="s">
        <v>35</v>
      </c>
      <c r="B28" s="46" t="s">
        <v>8</v>
      </c>
      <c r="C28" s="47">
        <v>1</v>
      </c>
      <c r="D28" s="47">
        <f>D24</f>
        <v>26.7</v>
      </c>
      <c r="E28" s="47">
        <f t="shared" si="1"/>
        <v>26.7</v>
      </c>
      <c r="F28" s="47">
        <v>26.7</v>
      </c>
      <c r="G28" s="47">
        <f t="shared" si="2"/>
        <v>26.7</v>
      </c>
      <c r="H28" s="60"/>
    </row>
    <row r="29" s="1" customFormat="1" ht="11.25" spans="1:8">
      <c r="A29" s="48" t="s">
        <v>30</v>
      </c>
      <c r="B29" s="48"/>
      <c r="C29" s="49"/>
      <c r="D29" s="49"/>
      <c r="E29" s="49">
        <f>E27+E28</f>
        <v>121.580968</v>
      </c>
      <c r="F29" s="49"/>
      <c r="G29" s="49">
        <f>G27+G28</f>
        <v>122.013556</v>
      </c>
      <c r="H29" s="60"/>
    </row>
    <row r="30" s="1" customFormat="1" ht="19.5" customHeight="1" spans="1:8">
      <c r="A30" s="51" t="s">
        <v>36</v>
      </c>
      <c r="B30" s="52"/>
      <c r="C30" s="52"/>
      <c r="D30" s="52"/>
      <c r="E30" s="65"/>
      <c r="F30" s="63"/>
      <c r="G30" s="64"/>
      <c r="H30" s="33"/>
    </row>
    <row r="31" s="1" customFormat="1" ht="11.25" spans="1:8">
      <c r="A31" s="46" t="s">
        <v>22</v>
      </c>
      <c r="B31" s="46" t="s">
        <v>23</v>
      </c>
      <c r="C31" s="47">
        <v>0.22</v>
      </c>
      <c r="D31" s="47">
        <v>1552.88</v>
      </c>
      <c r="E31" s="47">
        <f t="shared" ref="E31:E36" si="3">C31*D31</f>
        <v>341.6336</v>
      </c>
      <c r="F31" s="47">
        <v>1559.96</v>
      </c>
      <c r="G31" s="47">
        <f t="shared" ref="G31:G36" si="4">C31*F31</f>
        <v>343.1912</v>
      </c>
      <c r="H31" s="33"/>
    </row>
    <row r="32" s="1" customFormat="1" ht="11.25" spans="1:8">
      <c r="A32" s="46" t="s">
        <v>25</v>
      </c>
      <c r="B32" s="46" t="s">
        <v>8</v>
      </c>
      <c r="C32" s="47">
        <v>3.6</v>
      </c>
      <c r="D32" s="47">
        <v>35.29</v>
      </c>
      <c r="E32" s="47">
        <f t="shared" si="3"/>
        <v>127.044</v>
      </c>
      <c r="F32" s="47">
        <v>26.7</v>
      </c>
      <c r="G32" s="47">
        <f t="shared" si="4"/>
        <v>96.12</v>
      </c>
      <c r="H32" s="33"/>
    </row>
    <row r="33" s="1" customFormat="1" ht="22.5" spans="1:8">
      <c r="A33" s="48" t="s">
        <v>26</v>
      </c>
      <c r="B33" s="46"/>
      <c r="C33" s="49"/>
      <c r="D33" s="49"/>
      <c r="E33" s="49">
        <f>E31+E32</f>
        <v>468.6776</v>
      </c>
      <c r="F33" s="49"/>
      <c r="G33" s="49">
        <f>G31+G32</f>
        <v>439.3112</v>
      </c>
      <c r="H33" s="33"/>
    </row>
    <row r="34" s="1" customFormat="1" ht="21.75" customHeight="1" spans="1:8">
      <c r="A34" s="51" t="s">
        <v>37</v>
      </c>
      <c r="B34" s="52"/>
      <c r="C34" s="52"/>
      <c r="D34" s="52"/>
      <c r="E34" s="65"/>
      <c r="F34" s="49"/>
      <c r="G34" s="49"/>
      <c r="H34" s="33"/>
    </row>
    <row r="35" s="1" customFormat="1" ht="11.25" spans="1:8">
      <c r="A35" s="46" t="s">
        <v>38</v>
      </c>
      <c r="B35" s="46" t="s">
        <v>23</v>
      </c>
      <c r="C35" s="50">
        <v>0.0611</v>
      </c>
      <c r="D35" s="47">
        <f>D31</f>
        <v>1552.88</v>
      </c>
      <c r="E35" s="47">
        <f t="shared" si="3"/>
        <v>94.880968</v>
      </c>
      <c r="F35" s="47">
        <v>1559.96</v>
      </c>
      <c r="G35" s="47">
        <f t="shared" si="4"/>
        <v>95.313556</v>
      </c>
      <c r="H35" s="33"/>
    </row>
    <row r="36" s="1" customFormat="1" ht="11.25" spans="1:8">
      <c r="A36" s="46" t="s">
        <v>29</v>
      </c>
      <c r="B36" s="46" t="s">
        <v>8</v>
      </c>
      <c r="C36" s="47">
        <v>1</v>
      </c>
      <c r="D36" s="47">
        <f>D32</f>
        <v>35.29</v>
      </c>
      <c r="E36" s="47">
        <f t="shared" si="3"/>
        <v>35.29</v>
      </c>
      <c r="F36" s="47">
        <v>26.7</v>
      </c>
      <c r="G36" s="47">
        <f t="shared" si="4"/>
        <v>26.7</v>
      </c>
      <c r="H36" s="33"/>
    </row>
    <row r="37" s="1" customFormat="1" ht="11.25" spans="1:8">
      <c r="A37" s="48" t="s">
        <v>30</v>
      </c>
      <c r="B37" s="48"/>
      <c r="C37" s="49"/>
      <c r="D37" s="49"/>
      <c r="E37" s="49">
        <f>E35+E36</f>
        <v>130.170968</v>
      </c>
      <c r="F37" s="49"/>
      <c r="G37" s="49">
        <f>G35+G36</f>
        <v>122.013556</v>
      </c>
      <c r="H37" s="33"/>
    </row>
    <row r="38" s="1" customFormat="1" ht="11.25" spans="1:9">
      <c r="A38" s="53"/>
      <c r="B38" s="53"/>
      <c r="C38" s="53"/>
      <c r="D38" s="53"/>
      <c r="E38" s="53"/>
      <c r="F38" s="53"/>
      <c r="G38" s="53"/>
      <c r="H38" s="34"/>
      <c r="I38" s="35"/>
    </row>
    <row r="39" s="1" customFormat="1" spans="1:9">
      <c r="A39" s="4" t="s">
        <v>39</v>
      </c>
      <c r="B39" s="4"/>
      <c r="C39" s="4"/>
      <c r="D39" s="4"/>
      <c r="E39" s="4"/>
      <c r="F39" s="4"/>
      <c r="G39" s="4"/>
      <c r="H39" s="35"/>
      <c r="I39" s="35"/>
    </row>
    <row r="40" s="1" customFormat="1" ht="11.25" spans="1:9">
      <c r="A40" s="54"/>
      <c r="B40" s="54"/>
      <c r="C40" s="54"/>
      <c r="D40" s="54"/>
      <c r="E40" s="54"/>
      <c r="F40" s="54"/>
      <c r="G40" s="54"/>
      <c r="H40" s="35"/>
      <c r="I40" s="35"/>
    </row>
    <row r="41" s="1" customFormat="1" ht="15" customHeight="1" spans="1:11">
      <c r="A41" s="55"/>
      <c r="B41" s="55" t="s">
        <v>11</v>
      </c>
      <c r="C41" s="55" t="s">
        <v>40</v>
      </c>
      <c r="D41" s="55" t="s">
        <v>13</v>
      </c>
      <c r="E41" s="55"/>
      <c r="F41" s="55" t="s">
        <v>14</v>
      </c>
      <c r="G41" s="55"/>
      <c r="H41" s="66" t="s">
        <v>15</v>
      </c>
      <c r="I41" s="55" t="s">
        <v>41</v>
      </c>
      <c r="J41" s="55"/>
      <c r="K41" s="68"/>
    </row>
    <row r="42" ht="36.75" customHeight="1" spans="1:11">
      <c r="A42" s="55"/>
      <c r="B42" s="55"/>
      <c r="C42" s="55"/>
      <c r="D42" s="46" t="s">
        <v>42</v>
      </c>
      <c r="E42" s="46" t="s">
        <v>43</v>
      </c>
      <c r="F42" s="46" t="s">
        <v>44</v>
      </c>
      <c r="G42" s="46" t="s">
        <v>45</v>
      </c>
      <c r="H42" s="66"/>
      <c r="I42" s="46" t="s">
        <v>44</v>
      </c>
      <c r="J42" s="46" t="s">
        <v>45</v>
      </c>
      <c r="K42" s="69"/>
    </row>
    <row r="43" ht="63" customHeight="1" spans="1:11">
      <c r="A43" s="46" t="s">
        <v>46</v>
      </c>
      <c r="B43" s="56" t="s">
        <v>23</v>
      </c>
      <c r="C43" s="57">
        <v>0.018</v>
      </c>
      <c r="D43" s="58">
        <f>D14</f>
        <v>1552.88</v>
      </c>
      <c r="E43" s="67">
        <f>C43*D43</f>
        <v>27.95184</v>
      </c>
      <c r="F43" s="58">
        <f>F23</f>
        <v>1559.96</v>
      </c>
      <c r="G43" s="67">
        <f>C43*F43</f>
        <v>28.07928</v>
      </c>
      <c r="H43" s="66" t="s">
        <v>24</v>
      </c>
      <c r="I43" s="70">
        <v>1959.98</v>
      </c>
      <c r="J43" s="71">
        <f>I43*C43</f>
        <v>35.27964</v>
      </c>
      <c r="K43" s="69"/>
    </row>
    <row r="44" spans="1:7">
      <c r="A44" s="54"/>
      <c r="B44" s="54"/>
      <c r="C44" s="54"/>
      <c r="D44" s="54"/>
      <c r="E44" s="54"/>
      <c r="F44" s="54"/>
      <c r="G44" s="54"/>
    </row>
    <row r="45" spans="1:7">
      <c r="A45" s="30" t="s">
        <v>47</v>
      </c>
      <c r="B45" s="30"/>
      <c r="C45" s="30"/>
      <c r="D45" s="30"/>
      <c r="E45" s="30"/>
      <c r="F45" s="30" t="s">
        <v>48</v>
      </c>
      <c r="G45" s="30"/>
    </row>
  </sheetData>
  <mergeCells count="30">
    <mergeCell ref="A1:I1"/>
    <mergeCell ref="A2:I2"/>
    <mergeCell ref="F4:G4"/>
    <mergeCell ref="A8:I8"/>
    <mergeCell ref="D10:E10"/>
    <mergeCell ref="F10:G10"/>
    <mergeCell ref="A12:G12"/>
    <mergeCell ref="A13:E13"/>
    <mergeCell ref="A17:E17"/>
    <mergeCell ref="A21:G21"/>
    <mergeCell ref="A22:E22"/>
    <mergeCell ref="F22:G22"/>
    <mergeCell ref="A26:E26"/>
    <mergeCell ref="A30:E30"/>
    <mergeCell ref="F30:G30"/>
    <mergeCell ref="A34:E34"/>
    <mergeCell ref="A39:G39"/>
    <mergeCell ref="D41:E41"/>
    <mergeCell ref="F41:G41"/>
    <mergeCell ref="I41:J41"/>
    <mergeCell ref="A10:A11"/>
    <mergeCell ref="A41:A42"/>
    <mergeCell ref="B10:B11"/>
    <mergeCell ref="B41:B42"/>
    <mergeCell ref="C10:C11"/>
    <mergeCell ref="C41:C42"/>
    <mergeCell ref="H10:H11"/>
    <mergeCell ref="H14:H29"/>
    <mergeCell ref="H41:H42"/>
    <mergeCell ref="F5:G6"/>
  </mergeCells>
  <pageMargins left="0.699305555555556" right="0.699305555555556" top="0.75" bottom="0.75" header="0.3" footer="0.3"/>
  <pageSetup paperSize="9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8"/>
  <sheetViews>
    <sheetView tabSelected="1" workbookViewId="0">
      <selection activeCell="A44" sqref="A38;A41;A44"/>
    </sheetView>
  </sheetViews>
  <sheetFormatPr defaultColWidth="9" defaultRowHeight="12.75"/>
  <cols>
    <col min="1" max="1" width="39.7083333333333" style="2" customWidth="1"/>
    <col min="2" max="2" width="9.14166666666667" style="2"/>
    <col min="3" max="3" width="10.2833333333333" style="2" customWidth="1"/>
    <col min="4" max="4" width="10.5666666666667" style="2" customWidth="1"/>
    <col min="5" max="5" width="12.425" style="2" customWidth="1"/>
    <col min="6" max="6" width="17.8583333333333" style="2" hidden="1" customWidth="1"/>
    <col min="7" max="7" width="13" style="2" customWidth="1"/>
    <col min="8" max="8" width="13.425" style="2" customWidth="1"/>
    <col min="9" max="9" width="23.1416666666667" style="3" hidden="1" customWidth="1"/>
    <col min="10" max="10" width="11.1416666666667" style="3" customWidth="1"/>
    <col min="11" max="11" width="12.2833333333333" customWidth="1"/>
  </cols>
  <sheetData>
    <row r="1" spans="1:7">
      <c r="A1" s="3"/>
      <c r="B1" s="3"/>
      <c r="C1" s="3"/>
      <c r="D1" s="3"/>
      <c r="E1" s="3"/>
      <c r="F1" s="3"/>
      <c r="G1" s="22"/>
    </row>
    <row r="2" spans="1:10">
      <c r="A2" s="4" t="s">
        <v>49</v>
      </c>
      <c r="B2" s="4"/>
      <c r="C2" s="4"/>
      <c r="D2" s="4"/>
      <c r="E2" s="4"/>
      <c r="F2" s="4"/>
      <c r="G2" s="4"/>
      <c r="H2" s="4"/>
      <c r="I2" s="4"/>
      <c r="J2" s="4"/>
    </row>
    <row r="3" spans="1:10">
      <c r="A3" s="4" t="s">
        <v>50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F4" s="4"/>
      <c r="G4" s="4"/>
      <c r="H4" s="4"/>
      <c r="I4" s="4"/>
      <c r="J4" s="4"/>
    </row>
    <row r="6" s="1" customFormat="1" ht="25.5" customHeight="1" spans="1:9">
      <c r="A6" s="5"/>
      <c r="B6" s="5" t="s">
        <v>11</v>
      </c>
      <c r="C6" s="5" t="s">
        <v>12</v>
      </c>
      <c r="D6" s="6" t="s">
        <v>51</v>
      </c>
      <c r="E6" s="23"/>
      <c r="F6" s="24" t="s">
        <v>15</v>
      </c>
      <c r="G6" s="6" t="s">
        <v>14</v>
      </c>
      <c r="H6" s="23"/>
      <c r="I6" s="31" t="s">
        <v>15</v>
      </c>
    </row>
    <row r="7" s="1" customFormat="1" ht="39" customHeight="1" spans="1:9">
      <c r="A7" s="7"/>
      <c r="B7" s="7"/>
      <c r="C7" s="7"/>
      <c r="D7" s="8" t="s">
        <v>16</v>
      </c>
      <c r="E7" s="8" t="s">
        <v>17</v>
      </c>
      <c r="F7" s="25"/>
      <c r="G7" s="8" t="s">
        <v>18</v>
      </c>
      <c r="H7" s="8" t="s">
        <v>19</v>
      </c>
      <c r="I7" s="32"/>
    </row>
    <row r="8" s="1" customFormat="1" ht="43.5" customHeight="1" spans="1:9">
      <c r="A8" s="9" t="s">
        <v>52</v>
      </c>
      <c r="B8" s="10"/>
      <c r="C8" s="10"/>
      <c r="D8" s="10"/>
      <c r="E8" s="10"/>
      <c r="F8" s="10"/>
      <c r="G8" s="10"/>
      <c r="H8" s="26"/>
      <c r="I8" s="33"/>
    </row>
    <row r="9" s="1" customFormat="1" ht="23.25" customHeight="1" spans="1:9">
      <c r="A9" s="8" t="s">
        <v>53</v>
      </c>
      <c r="B9" s="8" t="s">
        <v>23</v>
      </c>
      <c r="C9" s="11">
        <v>0.0017</v>
      </c>
      <c r="D9" s="12">
        <v>1552.88</v>
      </c>
      <c r="E9" s="12">
        <f t="shared" ref="E9:E13" si="0">C9*D9</f>
        <v>2.639896</v>
      </c>
      <c r="F9" s="27"/>
      <c r="G9" s="12"/>
      <c r="H9" s="12"/>
      <c r="I9" s="33"/>
    </row>
    <row r="10" s="1" customFormat="1" ht="16.5" customHeight="1" spans="1:9">
      <c r="A10" s="8" t="s">
        <v>54</v>
      </c>
      <c r="B10" s="8" t="s">
        <v>8</v>
      </c>
      <c r="C10" s="12">
        <v>1</v>
      </c>
      <c r="D10" s="12">
        <v>35.29</v>
      </c>
      <c r="E10" s="12">
        <f t="shared" si="0"/>
        <v>35.29</v>
      </c>
      <c r="F10" s="27"/>
      <c r="G10" s="12"/>
      <c r="H10" s="12"/>
      <c r="I10" s="33"/>
    </row>
    <row r="11" s="1" customFormat="1" ht="30" customHeight="1" spans="1:9">
      <c r="A11" s="13" t="s">
        <v>55</v>
      </c>
      <c r="B11" s="13"/>
      <c r="C11" s="14"/>
      <c r="D11" s="14"/>
      <c r="E11" s="14">
        <f>E9+E10</f>
        <v>37.929896</v>
      </c>
      <c r="F11" s="28"/>
      <c r="G11" s="14"/>
      <c r="H11" s="14"/>
      <c r="I11" s="33"/>
    </row>
    <row r="12" s="1" customFormat="1" ht="22.5" spans="1:9">
      <c r="A12" s="8" t="s">
        <v>56</v>
      </c>
      <c r="B12" s="8" t="s">
        <v>23</v>
      </c>
      <c r="C12" s="11">
        <v>0.0013</v>
      </c>
      <c r="D12" s="12">
        <f t="shared" ref="D12:D16" si="1">D9</f>
        <v>1552.88</v>
      </c>
      <c r="E12" s="12">
        <f t="shared" si="0"/>
        <v>2.018744</v>
      </c>
      <c r="F12" s="27"/>
      <c r="G12" s="12">
        <v>0</v>
      </c>
      <c r="H12" s="12">
        <f t="shared" ref="H12:H16" si="2">C12*G12</f>
        <v>0</v>
      </c>
      <c r="I12" s="33"/>
    </row>
    <row r="13" s="1" customFormat="1" ht="11.25" spans="1:9">
      <c r="A13" s="8" t="s">
        <v>54</v>
      </c>
      <c r="B13" s="8" t="s">
        <v>8</v>
      </c>
      <c r="C13" s="12">
        <v>1</v>
      </c>
      <c r="D13" s="12">
        <f t="shared" si="1"/>
        <v>35.29</v>
      </c>
      <c r="E13" s="12">
        <f t="shared" si="0"/>
        <v>35.29</v>
      </c>
      <c r="F13" s="27"/>
      <c r="G13" s="12">
        <v>0</v>
      </c>
      <c r="H13" s="12">
        <f t="shared" si="2"/>
        <v>0</v>
      </c>
      <c r="I13" s="33"/>
    </row>
    <row r="14" s="1" customFormat="1" ht="22.5" spans="1:9">
      <c r="A14" s="13" t="s">
        <v>57</v>
      </c>
      <c r="B14" s="13"/>
      <c r="C14" s="14"/>
      <c r="D14" s="14"/>
      <c r="E14" s="14">
        <f>E12+E13</f>
        <v>37.308744</v>
      </c>
      <c r="F14" s="28"/>
      <c r="G14" s="14"/>
      <c r="H14" s="14">
        <f>H12+H13</f>
        <v>0</v>
      </c>
      <c r="I14" s="33"/>
    </row>
    <row r="15" s="1" customFormat="1" ht="22.5" spans="1:9">
      <c r="A15" s="8" t="s">
        <v>58</v>
      </c>
      <c r="B15" s="8" t="s">
        <v>23</v>
      </c>
      <c r="C15" s="11">
        <v>0.0012</v>
      </c>
      <c r="D15" s="12">
        <f>D9</f>
        <v>1552.88</v>
      </c>
      <c r="E15" s="12">
        <f t="shared" ref="E15:E19" si="3">C15*D15</f>
        <v>1.863456</v>
      </c>
      <c r="F15" s="27"/>
      <c r="G15" s="12">
        <f>G8</f>
        <v>0</v>
      </c>
      <c r="H15" s="12">
        <f t="shared" si="2"/>
        <v>0</v>
      </c>
      <c r="I15" s="33"/>
    </row>
    <row r="16" s="1" customFormat="1" ht="11.25" spans="1:9">
      <c r="A16" s="8" t="s">
        <v>54</v>
      </c>
      <c r="B16" s="8" t="s">
        <v>8</v>
      </c>
      <c r="C16" s="12">
        <v>1</v>
      </c>
      <c r="D16" s="12">
        <f t="shared" si="1"/>
        <v>35.29</v>
      </c>
      <c r="E16" s="12">
        <f t="shared" si="3"/>
        <v>35.29</v>
      </c>
      <c r="F16" s="27"/>
      <c r="G16" s="12">
        <f>G12</f>
        <v>0</v>
      </c>
      <c r="H16" s="12">
        <f t="shared" si="2"/>
        <v>0</v>
      </c>
      <c r="I16" s="33"/>
    </row>
    <row r="17" s="1" customFormat="1" ht="22.5" spans="1:9">
      <c r="A17" s="13" t="s">
        <v>59</v>
      </c>
      <c r="B17" s="13"/>
      <c r="C17" s="14"/>
      <c r="D17" s="14"/>
      <c r="E17" s="14">
        <f>E15+E16</f>
        <v>37.153456</v>
      </c>
      <c r="F17" s="28"/>
      <c r="G17" s="14"/>
      <c r="H17" s="14">
        <f>H15+H16</f>
        <v>0</v>
      </c>
      <c r="I17" s="33"/>
    </row>
    <row r="18" s="1" customFormat="1" ht="22.5" spans="1:9">
      <c r="A18" s="8" t="s">
        <v>60</v>
      </c>
      <c r="B18" s="8" t="s">
        <v>23</v>
      </c>
      <c r="C18" s="11">
        <v>0.0008</v>
      </c>
      <c r="D18" s="12">
        <f>D9</f>
        <v>1552.88</v>
      </c>
      <c r="E18" s="12">
        <f t="shared" si="3"/>
        <v>1.242304</v>
      </c>
      <c r="F18" s="27"/>
      <c r="G18" s="12">
        <f>G11</f>
        <v>0</v>
      </c>
      <c r="H18" s="12">
        <f t="shared" ref="H18:H23" si="4">C18*G18</f>
        <v>0</v>
      </c>
      <c r="I18" s="33"/>
    </row>
    <row r="19" s="1" customFormat="1" ht="11.25" spans="1:9">
      <c r="A19" s="8" t="s">
        <v>54</v>
      </c>
      <c r="B19" s="8" t="s">
        <v>8</v>
      </c>
      <c r="C19" s="12">
        <v>1</v>
      </c>
      <c r="D19" s="12">
        <f>D10</f>
        <v>35.29</v>
      </c>
      <c r="E19" s="12">
        <f t="shared" si="3"/>
        <v>35.29</v>
      </c>
      <c r="F19" s="27"/>
      <c r="G19" s="12">
        <f>G15</f>
        <v>0</v>
      </c>
      <c r="H19" s="12">
        <f t="shared" si="4"/>
        <v>0</v>
      </c>
      <c r="I19" s="33"/>
    </row>
    <row r="20" s="1" customFormat="1" ht="22.5" spans="1:9">
      <c r="A20" s="13" t="s">
        <v>61</v>
      </c>
      <c r="B20" s="13"/>
      <c r="C20" s="14"/>
      <c r="D20" s="14"/>
      <c r="E20" s="14">
        <f>E18+E19</f>
        <v>36.532304</v>
      </c>
      <c r="F20" s="28"/>
      <c r="G20" s="14"/>
      <c r="H20" s="14">
        <f>H18+H19</f>
        <v>0</v>
      </c>
      <c r="I20" s="33"/>
    </row>
    <row r="21" s="1" customFormat="1" ht="34.5" customHeight="1" spans="1:9">
      <c r="A21" s="9" t="s">
        <v>62</v>
      </c>
      <c r="B21" s="10"/>
      <c r="C21" s="10"/>
      <c r="D21" s="10"/>
      <c r="E21" s="10"/>
      <c r="F21" s="10"/>
      <c r="G21" s="10"/>
      <c r="H21" s="26"/>
      <c r="I21" s="33"/>
    </row>
    <row r="22" s="1" customFormat="1" ht="24.75" customHeight="1" spans="1:9">
      <c r="A22" s="8" t="s">
        <v>53</v>
      </c>
      <c r="B22" s="8" t="s">
        <v>23</v>
      </c>
      <c r="C22" s="11">
        <v>0.0016</v>
      </c>
      <c r="D22" s="12">
        <v>1552.88</v>
      </c>
      <c r="E22" s="12">
        <f t="shared" ref="E22:E26" si="5">C22*D22</f>
        <v>2.484608</v>
      </c>
      <c r="F22" s="27"/>
      <c r="G22" s="12">
        <v>1552.88</v>
      </c>
      <c r="H22" s="12">
        <f t="shared" si="4"/>
        <v>2.484608</v>
      </c>
      <c r="I22" s="33"/>
    </row>
    <row r="23" s="1" customFormat="1" ht="18" customHeight="1" spans="1:9">
      <c r="A23" s="8" t="s">
        <v>35</v>
      </c>
      <c r="B23" s="8" t="s">
        <v>8</v>
      </c>
      <c r="C23" s="12">
        <v>1</v>
      </c>
      <c r="D23" s="12">
        <v>26.7</v>
      </c>
      <c r="E23" s="12">
        <f t="shared" si="5"/>
        <v>26.7</v>
      </c>
      <c r="F23" s="27"/>
      <c r="G23" s="12">
        <v>26.7</v>
      </c>
      <c r="H23" s="12">
        <f t="shared" si="4"/>
        <v>26.7</v>
      </c>
      <c r="I23" s="33"/>
    </row>
    <row r="24" s="1" customFormat="1" ht="29.25" customHeight="1" spans="1:9">
      <c r="A24" s="13" t="s">
        <v>55</v>
      </c>
      <c r="B24" s="13"/>
      <c r="C24" s="14"/>
      <c r="D24" s="14"/>
      <c r="E24" s="14">
        <f>E22+E23</f>
        <v>29.184608</v>
      </c>
      <c r="F24" s="28"/>
      <c r="G24" s="14"/>
      <c r="H24" s="14">
        <f>H22+H23</f>
        <v>29.184608</v>
      </c>
      <c r="I24" s="33"/>
    </row>
    <row r="25" s="1" customFormat="1" ht="22.5" spans="1:9">
      <c r="A25" s="8" t="s">
        <v>56</v>
      </c>
      <c r="B25" s="8" t="s">
        <v>23</v>
      </c>
      <c r="C25" s="11">
        <v>0.0012</v>
      </c>
      <c r="D25" s="12">
        <v>1552.88</v>
      </c>
      <c r="E25" s="12">
        <f t="shared" si="5"/>
        <v>1.863456</v>
      </c>
      <c r="F25" s="27"/>
      <c r="G25" s="12">
        <f t="shared" ref="G25:G28" si="6">G18</f>
        <v>0</v>
      </c>
      <c r="H25" s="12">
        <f t="shared" ref="H25:H29" si="7">C25*G25</f>
        <v>0</v>
      </c>
      <c r="I25" s="33"/>
    </row>
    <row r="26" s="1" customFormat="1" ht="11.25" spans="1:9">
      <c r="A26" s="8" t="s">
        <v>35</v>
      </c>
      <c r="B26" s="8" t="s">
        <v>8</v>
      </c>
      <c r="C26" s="12">
        <v>1</v>
      </c>
      <c r="D26" s="12">
        <v>26.7</v>
      </c>
      <c r="E26" s="12">
        <f t="shared" si="5"/>
        <v>26.7</v>
      </c>
      <c r="F26" s="27"/>
      <c r="G26" s="12">
        <f t="shared" si="6"/>
        <v>0</v>
      </c>
      <c r="H26" s="12">
        <f t="shared" si="7"/>
        <v>0</v>
      </c>
      <c r="I26" s="33"/>
    </row>
    <row r="27" s="1" customFormat="1" ht="33.75" customHeight="1" spans="1:9">
      <c r="A27" s="13" t="s">
        <v>57</v>
      </c>
      <c r="B27" s="13"/>
      <c r="C27" s="14"/>
      <c r="D27" s="14"/>
      <c r="E27" s="14">
        <f>E25+E26</f>
        <v>28.563456</v>
      </c>
      <c r="F27" s="28"/>
      <c r="G27" s="14"/>
      <c r="H27" s="14">
        <f>H25+H26</f>
        <v>0</v>
      </c>
      <c r="I27" s="33"/>
    </row>
    <row r="28" s="1" customFormat="1" ht="22.5" spans="1:9">
      <c r="A28" s="8" t="s">
        <v>58</v>
      </c>
      <c r="B28" s="8" t="s">
        <v>23</v>
      </c>
      <c r="C28" s="11">
        <v>0.0011</v>
      </c>
      <c r="D28" s="12">
        <v>1552.88</v>
      </c>
      <c r="E28" s="12">
        <f t="shared" ref="E28:E33" si="8">C28*D28</f>
        <v>1.708168</v>
      </c>
      <c r="F28" s="27"/>
      <c r="G28" s="12">
        <f t="shared" si="6"/>
        <v>0</v>
      </c>
      <c r="H28" s="12">
        <f t="shared" si="7"/>
        <v>0</v>
      </c>
      <c r="I28" s="33"/>
    </row>
    <row r="29" s="1" customFormat="1" ht="11.25" spans="1:9">
      <c r="A29" s="8" t="s">
        <v>35</v>
      </c>
      <c r="B29" s="8" t="s">
        <v>8</v>
      </c>
      <c r="C29" s="12">
        <v>1</v>
      </c>
      <c r="D29" s="12">
        <v>26.7</v>
      </c>
      <c r="E29" s="12">
        <f t="shared" si="8"/>
        <v>26.7</v>
      </c>
      <c r="F29" s="27"/>
      <c r="G29" s="12">
        <f>G25</f>
        <v>0</v>
      </c>
      <c r="H29" s="12">
        <f t="shared" si="7"/>
        <v>0</v>
      </c>
      <c r="I29" s="33"/>
    </row>
    <row r="30" s="1" customFormat="1" ht="33" customHeight="1" spans="1:9">
      <c r="A30" s="13" t="s">
        <v>59</v>
      </c>
      <c r="B30" s="13"/>
      <c r="C30" s="14"/>
      <c r="D30" s="14"/>
      <c r="E30" s="14">
        <f>E28+E29</f>
        <v>28.408168</v>
      </c>
      <c r="F30" s="28"/>
      <c r="G30" s="14"/>
      <c r="H30" s="14">
        <f>H28+H29</f>
        <v>0</v>
      </c>
      <c r="I30" s="33"/>
    </row>
    <row r="31" s="1" customFormat="1" ht="11.25" hidden="1" spans="1:9">
      <c r="A31" s="15" t="s">
        <v>63</v>
      </c>
      <c r="B31" s="16"/>
      <c r="C31" s="16"/>
      <c r="D31" s="16"/>
      <c r="E31" s="16"/>
      <c r="F31" s="16"/>
      <c r="G31" s="16"/>
      <c r="H31" s="29"/>
      <c r="I31" s="33"/>
    </row>
    <row r="32" s="1" customFormat="1" ht="22.5" hidden="1" spans="1:9">
      <c r="A32" s="17" t="s">
        <v>64</v>
      </c>
      <c r="B32" s="17" t="s">
        <v>23</v>
      </c>
      <c r="C32" s="18">
        <v>0.0016</v>
      </c>
      <c r="D32" s="19">
        <f>D25</f>
        <v>1552.88</v>
      </c>
      <c r="E32" s="19">
        <f t="shared" si="8"/>
        <v>2.484608</v>
      </c>
      <c r="F32" s="28"/>
      <c r="G32" s="19">
        <f>G25</f>
        <v>0</v>
      </c>
      <c r="H32" s="19">
        <f t="shared" ref="H32:H38" si="9">C32*G32</f>
        <v>0</v>
      </c>
      <c r="I32" s="33"/>
    </row>
    <row r="33" s="1" customFormat="1" ht="11.25" hidden="1" spans="1:9">
      <c r="A33" s="17" t="s">
        <v>65</v>
      </c>
      <c r="B33" s="17" t="s">
        <v>8</v>
      </c>
      <c r="C33" s="19">
        <v>1</v>
      </c>
      <c r="D33" s="19">
        <f>D26</f>
        <v>26.7</v>
      </c>
      <c r="E33" s="19">
        <f t="shared" si="8"/>
        <v>26.7</v>
      </c>
      <c r="F33" s="28"/>
      <c r="G33" s="19">
        <f>G26</f>
        <v>0</v>
      </c>
      <c r="H33" s="19">
        <f t="shared" si="9"/>
        <v>0</v>
      </c>
      <c r="I33" s="33"/>
    </row>
    <row r="34" s="1" customFormat="1" ht="11.25" hidden="1" spans="1:9">
      <c r="A34" s="13" t="s">
        <v>30</v>
      </c>
      <c r="B34" s="13"/>
      <c r="C34" s="14"/>
      <c r="D34" s="14"/>
      <c r="E34" s="14">
        <f>E32+E33</f>
        <v>29.184608</v>
      </c>
      <c r="F34" s="28"/>
      <c r="G34" s="14"/>
      <c r="H34" s="14">
        <f>H32+H33</f>
        <v>0</v>
      </c>
      <c r="I34" s="33"/>
    </row>
    <row r="35" s="1" customFormat="1" ht="11.25" spans="1:10">
      <c r="A35" s="20"/>
      <c r="B35" s="20"/>
      <c r="C35" s="20"/>
      <c r="D35" s="20"/>
      <c r="E35" s="20"/>
      <c r="F35" s="20"/>
      <c r="G35" s="20"/>
      <c r="H35" s="20"/>
      <c r="I35" s="34"/>
      <c r="J35" s="35"/>
    </row>
    <row r="36" ht="30.75" customHeight="1" spans="1:8">
      <c r="A36" s="9" t="s">
        <v>66</v>
      </c>
      <c r="B36" s="10"/>
      <c r="C36" s="10"/>
      <c r="D36" s="10"/>
      <c r="E36" s="10"/>
      <c r="F36" s="10"/>
      <c r="G36" s="10"/>
      <c r="H36" s="26"/>
    </row>
    <row r="37" ht="25.5" customHeight="1" spans="1:8">
      <c r="A37" s="8" t="s">
        <v>53</v>
      </c>
      <c r="B37" s="8" t="s">
        <v>23</v>
      </c>
      <c r="C37" s="11">
        <v>0.0016</v>
      </c>
      <c r="D37" s="12">
        <v>1552.88</v>
      </c>
      <c r="E37" s="12">
        <f t="shared" ref="E37:E41" si="10">C37*D37</f>
        <v>2.484608</v>
      </c>
      <c r="F37" s="27"/>
      <c r="G37" s="12">
        <v>1552.88</v>
      </c>
      <c r="H37" s="12">
        <f t="shared" si="9"/>
        <v>2.484608</v>
      </c>
    </row>
    <row r="38" ht="22.5" customHeight="1" spans="1:8">
      <c r="A38" s="8" t="s">
        <v>54</v>
      </c>
      <c r="B38" s="8" t="s">
        <v>8</v>
      </c>
      <c r="C38" s="12">
        <v>1</v>
      </c>
      <c r="D38" s="12">
        <v>35.29</v>
      </c>
      <c r="E38" s="12">
        <f t="shared" si="10"/>
        <v>35.29</v>
      </c>
      <c r="F38" s="27"/>
      <c r="G38" s="12">
        <v>26.7</v>
      </c>
      <c r="H38" s="12">
        <f t="shared" si="9"/>
        <v>26.7</v>
      </c>
    </row>
    <row r="39" ht="29.25" customHeight="1" spans="1:8">
      <c r="A39" s="13" t="s">
        <v>55</v>
      </c>
      <c r="B39" s="13"/>
      <c r="C39" s="14"/>
      <c r="D39" s="14"/>
      <c r="E39" s="14">
        <f>E37+E38</f>
        <v>37.774608</v>
      </c>
      <c r="F39" s="28"/>
      <c r="G39" s="14"/>
      <c r="H39" s="14">
        <f>H37+H38</f>
        <v>29.184608</v>
      </c>
    </row>
    <row r="40" ht="22.5" spans="1:8">
      <c r="A40" s="8" t="s">
        <v>56</v>
      </c>
      <c r="B40" s="8" t="s">
        <v>23</v>
      </c>
      <c r="C40" s="11">
        <v>0.0012</v>
      </c>
      <c r="D40" s="12">
        <v>1552.88</v>
      </c>
      <c r="E40" s="12">
        <f t="shared" si="10"/>
        <v>1.863456</v>
      </c>
      <c r="F40" s="27"/>
      <c r="G40" s="12">
        <f t="shared" ref="G40:G43" si="11">G33</f>
        <v>0</v>
      </c>
      <c r="H40" s="12">
        <f t="shared" ref="H40:H44" si="12">C40*G40</f>
        <v>0</v>
      </c>
    </row>
    <row r="41" spans="1:8">
      <c r="A41" s="8" t="s">
        <v>54</v>
      </c>
      <c r="B41" s="8" t="s">
        <v>8</v>
      </c>
      <c r="C41" s="12">
        <v>1</v>
      </c>
      <c r="D41" s="12">
        <v>35.29</v>
      </c>
      <c r="E41" s="12">
        <f t="shared" si="10"/>
        <v>35.29</v>
      </c>
      <c r="F41" s="27"/>
      <c r="G41" s="12">
        <f t="shared" si="11"/>
        <v>0</v>
      </c>
      <c r="H41" s="12">
        <f t="shared" si="12"/>
        <v>0</v>
      </c>
    </row>
    <row r="42" ht="22.5" spans="1:8">
      <c r="A42" s="13" t="s">
        <v>57</v>
      </c>
      <c r="B42" s="13"/>
      <c r="C42" s="14"/>
      <c r="D42" s="14"/>
      <c r="E42" s="14">
        <f>E40+E41</f>
        <v>37.153456</v>
      </c>
      <c r="F42" s="28"/>
      <c r="G42" s="14"/>
      <c r="H42" s="14">
        <f>H40+H41</f>
        <v>0</v>
      </c>
    </row>
    <row r="43" ht="22.5" spans="1:8">
      <c r="A43" s="8" t="s">
        <v>58</v>
      </c>
      <c r="B43" s="8" t="s">
        <v>23</v>
      </c>
      <c r="C43" s="11">
        <v>0.0011</v>
      </c>
      <c r="D43" s="12">
        <v>1552.88</v>
      </c>
      <c r="E43" s="12">
        <f>C43*D43</f>
        <v>1.708168</v>
      </c>
      <c r="F43" s="27"/>
      <c r="G43" s="12">
        <f t="shared" si="11"/>
        <v>0</v>
      </c>
      <c r="H43" s="12">
        <f t="shared" si="12"/>
        <v>0</v>
      </c>
    </row>
    <row r="44" spans="1:8">
      <c r="A44" s="8" t="s">
        <v>54</v>
      </c>
      <c r="B44" s="8" t="s">
        <v>8</v>
      </c>
      <c r="C44" s="12">
        <v>1</v>
      </c>
      <c r="D44" s="12">
        <v>35.29</v>
      </c>
      <c r="E44" s="12">
        <f>C44*D44</f>
        <v>35.29</v>
      </c>
      <c r="F44" s="27"/>
      <c r="G44" s="12">
        <f>G40</f>
        <v>0</v>
      </c>
      <c r="H44" s="12">
        <f t="shared" si="12"/>
        <v>0</v>
      </c>
    </row>
    <row r="45" ht="22.5" spans="1:8">
      <c r="A45" s="13" t="s">
        <v>59</v>
      </c>
      <c r="B45" s="13"/>
      <c r="C45" s="14"/>
      <c r="D45" s="14"/>
      <c r="E45" s="14">
        <f>E43+E44</f>
        <v>36.998168</v>
      </c>
      <c r="F45" s="28"/>
      <c r="G45" s="14"/>
      <c r="H45" s="14">
        <f>H43+H44</f>
        <v>0</v>
      </c>
    </row>
    <row r="46" spans="8:8">
      <c r="H46" s="30"/>
    </row>
    <row r="48" spans="1:7">
      <c r="A48" s="21" t="s">
        <v>47</v>
      </c>
      <c r="B48" s="21"/>
      <c r="C48" s="21"/>
      <c r="D48" s="21"/>
      <c r="E48" s="21"/>
      <c r="F48" s="21"/>
      <c r="G48" s="21" t="s">
        <v>48</v>
      </c>
    </row>
  </sheetData>
  <mergeCells count="13">
    <mergeCell ref="A2:J2"/>
    <mergeCell ref="A3:H3"/>
    <mergeCell ref="D6:E6"/>
    <mergeCell ref="G6:H6"/>
    <mergeCell ref="A8:H8"/>
    <mergeCell ref="A21:H21"/>
    <mergeCell ref="A31:H31"/>
    <mergeCell ref="A36:H36"/>
    <mergeCell ref="A6:A7"/>
    <mergeCell ref="B6:B7"/>
    <mergeCell ref="C6:C7"/>
    <mergeCell ref="F6:F7"/>
    <mergeCell ref="I6:I7"/>
  </mergeCells>
  <pageMargins left="0.699305555555556" right="0.699305555555556" top="0.75" bottom="0.75" header="0.3" footer="0.3"/>
  <pageSetup paperSize="9" scale="73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34"/>
  <sheetViews>
    <sheetView topLeftCell="A25" workbookViewId="0">
      <selection activeCell="A34" sqref="A34:G34"/>
    </sheetView>
  </sheetViews>
  <sheetFormatPr defaultColWidth="9" defaultRowHeight="12.75"/>
  <cols>
    <col min="1" max="1" width="39.7083333333333" style="2" customWidth="1"/>
    <col min="2" max="2" width="9.14166666666667" style="2"/>
    <col min="3" max="3" width="10.2833333333333" style="2" customWidth="1"/>
    <col min="4" max="4" width="10.5666666666667" style="2" customWidth="1"/>
    <col min="5" max="5" width="12.425" style="2" customWidth="1"/>
    <col min="6" max="6" width="17.8583333333333" style="2" hidden="1" customWidth="1"/>
    <col min="7" max="7" width="13" style="2" customWidth="1"/>
    <col min="8" max="8" width="13.425" style="2" customWidth="1"/>
    <col min="9" max="9" width="23.1416666666667" style="3" hidden="1" customWidth="1"/>
    <col min="10" max="10" width="11.1416666666667" style="3" customWidth="1"/>
    <col min="11" max="11" width="12.2833333333333" customWidth="1"/>
  </cols>
  <sheetData>
    <row r="1" spans="1:7">
      <c r="A1" s="3"/>
      <c r="B1" s="3"/>
      <c r="C1" s="3"/>
      <c r="D1" s="3"/>
      <c r="E1" s="3"/>
      <c r="F1" s="3"/>
      <c r="G1" s="22"/>
    </row>
    <row r="2" spans="1:10">
      <c r="A2" s="4" t="s">
        <v>49</v>
      </c>
      <c r="B2" s="4"/>
      <c r="C2" s="4"/>
      <c r="D2" s="4"/>
      <c r="E2" s="4"/>
      <c r="F2" s="4"/>
      <c r="G2" s="4"/>
      <c r="H2" s="4"/>
      <c r="I2" s="4"/>
      <c r="J2" s="4"/>
    </row>
    <row r="3" spans="1:10">
      <c r="A3" s="4" t="s">
        <v>67</v>
      </c>
      <c r="B3" s="4"/>
      <c r="C3" s="4"/>
      <c r="D3" s="4"/>
      <c r="E3" s="4"/>
      <c r="F3" s="4"/>
      <c r="G3" s="4"/>
      <c r="H3" s="4"/>
      <c r="I3" s="4"/>
      <c r="J3" s="4"/>
    </row>
    <row r="4" spans="1:10">
      <c r="A4" s="4"/>
      <c r="B4" s="4"/>
      <c r="C4" s="4"/>
      <c r="D4" s="4"/>
      <c r="E4" s="4"/>
      <c r="F4" s="4"/>
      <c r="G4" s="4"/>
      <c r="H4" s="4"/>
      <c r="I4" s="4"/>
      <c r="J4" s="4"/>
    </row>
    <row r="6" s="1" customFormat="1" ht="25.5" customHeight="1" spans="1:9">
      <c r="A6" s="5"/>
      <c r="B6" s="5" t="s">
        <v>11</v>
      </c>
      <c r="C6" s="5" t="s">
        <v>12</v>
      </c>
      <c r="D6" s="6" t="s">
        <v>51</v>
      </c>
      <c r="E6" s="23"/>
      <c r="F6" s="24" t="s">
        <v>15</v>
      </c>
      <c r="G6" s="6" t="s">
        <v>14</v>
      </c>
      <c r="H6" s="23"/>
      <c r="I6" s="31" t="s">
        <v>15</v>
      </c>
    </row>
    <row r="7" s="1" customFormat="1" ht="39" customHeight="1" spans="1:9">
      <c r="A7" s="7"/>
      <c r="B7" s="7"/>
      <c r="C7" s="7"/>
      <c r="D7" s="8" t="s">
        <v>16</v>
      </c>
      <c r="E7" s="8" t="s">
        <v>17</v>
      </c>
      <c r="F7" s="25"/>
      <c r="G7" s="8" t="s">
        <v>18</v>
      </c>
      <c r="H7" s="8" t="s">
        <v>19</v>
      </c>
      <c r="I7" s="32"/>
    </row>
    <row r="8" s="1" customFormat="1" ht="43.5" customHeight="1" spans="1:9">
      <c r="A8" s="9" t="s">
        <v>68</v>
      </c>
      <c r="B8" s="10"/>
      <c r="C8" s="10"/>
      <c r="D8" s="10"/>
      <c r="E8" s="10"/>
      <c r="F8" s="10"/>
      <c r="G8" s="10"/>
      <c r="H8" s="26"/>
      <c r="I8" s="33"/>
    </row>
    <row r="9" s="1" customFormat="1" ht="23.25" customHeight="1" spans="1:9">
      <c r="A9" s="8" t="s">
        <v>53</v>
      </c>
      <c r="B9" s="8" t="s">
        <v>23</v>
      </c>
      <c r="C9" s="11">
        <v>0.0017</v>
      </c>
      <c r="D9" s="12">
        <v>1497.42</v>
      </c>
      <c r="E9" s="12">
        <f t="shared" ref="E9:E13" si="0">C9*D9</f>
        <v>2.545614</v>
      </c>
      <c r="F9" s="27"/>
      <c r="G9" s="12">
        <v>1499.78</v>
      </c>
      <c r="H9" s="12">
        <f t="shared" ref="H9:H13" si="1">C9*G9</f>
        <v>2.549626</v>
      </c>
      <c r="I9" s="33"/>
    </row>
    <row r="10" s="1" customFormat="1" ht="16.5" customHeight="1" spans="1:9">
      <c r="A10" s="8" t="s">
        <v>65</v>
      </c>
      <c r="B10" s="8" t="s">
        <v>8</v>
      </c>
      <c r="C10" s="12">
        <v>1</v>
      </c>
      <c r="D10" s="12">
        <v>33.82</v>
      </c>
      <c r="E10" s="12">
        <f t="shared" si="0"/>
        <v>33.82</v>
      </c>
      <c r="F10" s="27"/>
      <c r="G10" s="12">
        <v>24.63</v>
      </c>
      <c r="H10" s="12">
        <f t="shared" si="1"/>
        <v>24.63</v>
      </c>
      <c r="I10" s="33"/>
    </row>
    <row r="11" s="1" customFormat="1" ht="30" customHeight="1" spans="1:9">
      <c r="A11" s="13" t="s">
        <v>55</v>
      </c>
      <c r="B11" s="13"/>
      <c r="C11" s="14"/>
      <c r="D11" s="14"/>
      <c r="E11" s="14">
        <f>E9+E10</f>
        <v>36.365614</v>
      </c>
      <c r="F11" s="28"/>
      <c r="G11" s="14"/>
      <c r="H11" s="14">
        <f>H9+H10</f>
        <v>27.179626</v>
      </c>
      <c r="I11" s="33"/>
    </row>
    <row r="12" s="1" customFormat="1" ht="22.5" spans="1:9">
      <c r="A12" s="8" t="s">
        <v>56</v>
      </c>
      <c r="B12" s="8" t="s">
        <v>23</v>
      </c>
      <c r="C12" s="11">
        <v>0.0013</v>
      </c>
      <c r="D12" s="12">
        <v>1497.42</v>
      </c>
      <c r="E12" s="12">
        <f t="shared" si="0"/>
        <v>1.946646</v>
      </c>
      <c r="F12" s="27"/>
      <c r="G12" s="12">
        <v>0</v>
      </c>
      <c r="H12" s="12">
        <f t="shared" si="1"/>
        <v>0</v>
      </c>
      <c r="I12" s="33"/>
    </row>
    <row r="13" s="1" customFormat="1" ht="11.25" spans="1:9">
      <c r="A13" s="8" t="s">
        <v>65</v>
      </c>
      <c r="B13" s="8" t="s">
        <v>8</v>
      </c>
      <c r="C13" s="12">
        <v>1</v>
      </c>
      <c r="D13" s="12">
        <v>33.82</v>
      </c>
      <c r="E13" s="12">
        <f t="shared" si="0"/>
        <v>33.82</v>
      </c>
      <c r="F13" s="27"/>
      <c r="G13" s="12">
        <v>0</v>
      </c>
      <c r="H13" s="12">
        <f t="shared" si="1"/>
        <v>0</v>
      </c>
      <c r="I13" s="33"/>
    </row>
    <row r="14" s="1" customFormat="1" ht="22.5" spans="1:9">
      <c r="A14" s="13" t="s">
        <v>57</v>
      </c>
      <c r="B14" s="13"/>
      <c r="C14" s="14"/>
      <c r="D14" s="14"/>
      <c r="E14" s="14">
        <f>E12+E13</f>
        <v>35.766646</v>
      </c>
      <c r="F14" s="28"/>
      <c r="G14" s="14"/>
      <c r="H14" s="14">
        <f>H12+H13</f>
        <v>0</v>
      </c>
      <c r="I14" s="33"/>
    </row>
    <row r="15" s="1" customFormat="1" ht="22.5" spans="1:9">
      <c r="A15" s="8" t="s">
        <v>58</v>
      </c>
      <c r="B15" s="8" t="s">
        <v>23</v>
      </c>
      <c r="C15" s="11">
        <v>0.0012</v>
      </c>
      <c r="D15" s="12">
        <v>1497.42</v>
      </c>
      <c r="E15" s="12">
        <f t="shared" ref="E15:E19" si="2">C15*D15</f>
        <v>1.796904</v>
      </c>
      <c r="F15" s="27"/>
      <c r="G15" s="12">
        <f>G8</f>
        <v>0</v>
      </c>
      <c r="H15" s="12">
        <f t="shared" ref="H15:H19" si="3">C15*G15</f>
        <v>0</v>
      </c>
      <c r="I15" s="33"/>
    </row>
    <row r="16" s="1" customFormat="1" ht="11.25" spans="1:9">
      <c r="A16" s="8" t="s">
        <v>65</v>
      </c>
      <c r="B16" s="8" t="s">
        <v>8</v>
      </c>
      <c r="C16" s="12">
        <v>1</v>
      </c>
      <c r="D16" s="12">
        <v>33.82</v>
      </c>
      <c r="E16" s="12">
        <f t="shared" si="2"/>
        <v>33.82</v>
      </c>
      <c r="F16" s="27"/>
      <c r="G16" s="12">
        <f>G12</f>
        <v>0</v>
      </c>
      <c r="H16" s="12">
        <f t="shared" si="3"/>
        <v>0</v>
      </c>
      <c r="I16" s="33"/>
    </row>
    <row r="17" s="1" customFormat="1" ht="22.5" spans="1:9">
      <c r="A17" s="13" t="s">
        <v>59</v>
      </c>
      <c r="B17" s="13"/>
      <c r="C17" s="14"/>
      <c r="D17" s="14"/>
      <c r="E17" s="14">
        <f>E15+E16</f>
        <v>35.616904</v>
      </c>
      <c r="F17" s="28"/>
      <c r="G17" s="14"/>
      <c r="H17" s="14">
        <f>H15+H16</f>
        <v>0</v>
      </c>
      <c r="I17" s="33"/>
    </row>
    <row r="18" s="1" customFormat="1" ht="22.5" spans="1:9">
      <c r="A18" s="8" t="s">
        <v>60</v>
      </c>
      <c r="B18" s="8" t="s">
        <v>23</v>
      </c>
      <c r="C18" s="11">
        <v>0.0008</v>
      </c>
      <c r="D18" s="12">
        <v>1497.42</v>
      </c>
      <c r="E18" s="12">
        <f t="shared" si="2"/>
        <v>1.197936</v>
      </c>
      <c r="F18" s="27"/>
      <c r="G18" s="12">
        <f>G11</f>
        <v>0</v>
      </c>
      <c r="H18" s="12">
        <f t="shared" si="3"/>
        <v>0</v>
      </c>
      <c r="I18" s="33"/>
    </row>
    <row r="19" s="1" customFormat="1" ht="11.25" spans="1:9">
      <c r="A19" s="8" t="s">
        <v>65</v>
      </c>
      <c r="B19" s="8" t="s">
        <v>8</v>
      </c>
      <c r="C19" s="12">
        <v>1</v>
      </c>
      <c r="D19" s="12">
        <v>33.82</v>
      </c>
      <c r="E19" s="12">
        <f t="shared" si="2"/>
        <v>33.82</v>
      </c>
      <c r="F19" s="27"/>
      <c r="G19" s="12">
        <f t="shared" ref="G19:G23" si="4">G15</f>
        <v>0</v>
      </c>
      <c r="H19" s="12">
        <f t="shared" si="3"/>
        <v>0</v>
      </c>
      <c r="I19" s="33"/>
    </row>
    <row r="20" s="1" customFormat="1" ht="22.5" spans="1:9">
      <c r="A20" s="13" t="s">
        <v>61</v>
      </c>
      <c r="B20" s="13"/>
      <c r="C20" s="14"/>
      <c r="D20" s="14"/>
      <c r="E20" s="14">
        <f>E18+E19</f>
        <v>35.017936</v>
      </c>
      <c r="F20" s="28"/>
      <c r="G20" s="14"/>
      <c r="H20" s="14">
        <f>H18+H19</f>
        <v>0</v>
      </c>
      <c r="I20" s="33"/>
    </row>
    <row r="21" s="1" customFormat="1" ht="34.5" customHeight="1" spans="1:9">
      <c r="A21" s="9" t="s">
        <v>69</v>
      </c>
      <c r="B21" s="10"/>
      <c r="C21" s="10"/>
      <c r="D21" s="10"/>
      <c r="E21" s="10"/>
      <c r="F21" s="10"/>
      <c r="G21" s="10"/>
      <c r="H21" s="26"/>
      <c r="I21" s="33"/>
    </row>
    <row r="22" s="1" customFormat="1" ht="22.5" spans="1:9">
      <c r="A22" s="8" t="s">
        <v>56</v>
      </c>
      <c r="B22" s="8" t="s">
        <v>23</v>
      </c>
      <c r="C22" s="11">
        <v>0.0012</v>
      </c>
      <c r="D22" s="12">
        <v>1497.42</v>
      </c>
      <c r="E22" s="12">
        <f t="shared" ref="E22:E26" si="5">C22*D22</f>
        <v>1.796904</v>
      </c>
      <c r="F22" s="27"/>
      <c r="G22" s="12">
        <f t="shared" si="4"/>
        <v>0</v>
      </c>
      <c r="H22" s="12">
        <f t="shared" ref="H22:H26" si="6">C22*G22</f>
        <v>0</v>
      </c>
      <c r="I22" s="33"/>
    </row>
    <row r="23" s="1" customFormat="1" ht="11.25" spans="1:9">
      <c r="A23" s="8" t="s">
        <v>65</v>
      </c>
      <c r="B23" s="8" t="s">
        <v>8</v>
      </c>
      <c r="C23" s="12">
        <v>1</v>
      </c>
      <c r="D23" s="12">
        <v>33.82</v>
      </c>
      <c r="E23" s="12">
        <f t="shared" si="5"/>
        <v>33.82</v>
      </c>
      <c r="F23" s="27"/>
      <c r="G23" s="12">
        <f t="shared" si="4"/>
        <v>0</v>
      </c>
      <c r="H23" s="12">
        <f t="shared" si="6"/>
        <v>0</v>
      </c>
      <c r="I23" s="33"/>
    </row>
    <row r="24" s="1" customFormat="1" ht="33.75" customHeight="1" spans="1:9">
      <c r="A24" s="13" t="s">
        <v>57</v>
      </c>
      <c r="B24" s="13"/>
      <c r="C24" s="14"/>
      <c r="D24" s="14"/>
      <c r="E24" s="14">
        <f>E22+E23</f>
        <v>35.616904</v>
      </c>
      <c r="F24" s="28"/>
      <c r="G24" s="14"/>
      <c r="H24" s="14">
        <f>H22+H23</f>
        <v>0</v>
      </c>
      <c r="I24" s="33"/>
    </row>
    <row r="25" s="1" customFormat="1" ht="22.5" spans="1:9">
      <c r="A25" s="8" t="s">
        <v>58</v>
      </c>
      <c r="B25" s="8" t="s">
        <v>23</v>
      </c>
      <c r="C25" s="11">
        <v>0.0011</v>
      </c>
      <c r="D25" s="12">
        <v>1497.42</v>
      </c>
      <c r="E25" s="12">
        <f t="shared" si="5"/>
        <v>1.647162</v>
      </c>
      <c r="F25" s="27"/>
      <c r="G25" s="12">
        <f>G21</f>
        <v>0</v>
      </c>
      <c r="H25" s="12">
        <f t="shared" si="6"/>
        <v>0</v>
      </c>
      <c r="I25" s="33"/>
    </row>
    <row r="26" s="1" customFormat="1" ht="11.25" spans="1:9">
      <c r="A26" s="8" t="s">
        <v>65</v>
      </c>
      <c r="B26" s="8" t="s">
        <v>8</v>
      </c>
      <c r="C26" s="12">
        <v>1</v>
      </c>
      <c r="D26" s="12">
        <v>33.82</v>
      </c>
      <c r="E26" s="12">
        <f t="shared" si="5"/>
        <v>33.82</v>
      </c>
      <c r="F26" s="27"/>
      <c r="G26" s="12">
        <f>G22</f>
        <v>0</v>
      </c>
      <c r="H26" s="12">
        <f t="shared" si="6"/>
        <v>0</v>
      </c>
      <c r="I26" s="33"/>
    </row>
    <row r="27" s="1" customFormat="1" ht="33" customHeight="1" spans="1:9">
      <c r="A27" s="13" t="s">
        <v>59</v>
      </c>
      <c r="B27" s="13"/>
      <c r="C27" s="14"/>
      <c r="D27" s="14"/>
      <c r="E27" s="14">
        <f>E25+E26</f>
        <v>35.467162</v>
      </c>
      <c r="F27" s="28"/>
      <c r="G27" s="14"/>
      <c r="H27" s="14">
        <f>H25+H26</f>
        <v>0</v>
      </c>
      <c r="I27" s="33"/>
    </row>
    <row r="28" s="1" customFormat="1" ht="11.25" hidden="1" spans="1:9">
      <c r="A28" s="15" t="s">
        <v>63</v>
      </c>
      <c r="B28" s="16"/>
      <c r="C28" s="16"/>
      <c r="D28" s="16"/>
      <c r="E28" s="16"/>
      <c r="F28" s="16"/>
      <c r="G28" s="16"/>
      <c r="H28" s="29"/>
      <c r="I28" s="33"/>
    </row>
    <row r="29" s="1" customFormat="1" ht="22.5" hidden="1" spans="1:9">
      <c r="A29" s="17" t="s">
        <v>64</v>
      </c>
      <c r="B29" s="17" t="s">
        <v>23</v>
      </c>
      <c r="C29" s="18">
        <v>0.0016</v>
      </c>
      <c r="D29" s="19">
        <f>D22</f>
        <v>1497.42</v>
      </c>
      <c r="E29" s="19">
        <f>C29*D29</f>
        <v>2.395872</v>
      </c>
      <c r="F29" s="28"/>
      <c r="G29" s="19">
        <f>G22</f>
        <v>0</v>
      </c>
      <c r="H29" s="19">
        <f>C29*G29</f>
        <v>0</v>
      </c>
      <c r="I29" s="33"/>
    </row>
    <row r="30" s="1" customFormat="1" ht="11.25" hidden="1" spans="1:9">
      <c r="A30" s="17" t="s">
        <v>65</v>
      </c>
      <c r="B30" s="17" t="s">
        <v>8</v>
      </c>
      <c r="C30" s="19">
        <v>1</v>
      </c>
      <c r="D30" s="19">
        <f>D23</f>
        <v>33.82</v>
      </c>
      <c r="E30" s="19">
        <f>C30*D30</f>
        <v>33.82</v>
      </c>
      <c r="F30" s="28"/>
      <c r="G30" s="19">
        <f>G23</f>
        <v>0</v>
      </c>
      <c r="H30" s="19">
        <f>C30*G30</f>
        <v>0</v>
      </c>
      <c r="I30" s="33"/>
    </row>
    <row r="31" s="1" customFormat="1" ht="11.25" hidden="1" spans="1:9">
      <c r="A31" s="13" t="s">
        <v>30</v>
      </c>
      <c r="B31" s="13"/>
      <c r="C31" s="14"/>
      <c r="D31" s="14"/>
      <c r="E31" s="14">
        <f>E29+E30</f>
        <v>36.215872</v>
      </c>
      <c r="F31" s="28"/>
      <c r="G31" s="14"/>
      <c r="H31" s="14">
        <f>H29+H30</f>
        <v>0</v>
      </c>
      <c r="I31" s="33"/>
    </row>
    <row r="32" s="1" customFormat="1" ht="11.25" spans="1:10">
      <c r="A32" s="20"/>
      <c r="B32" s="20"/>
      <c r="C32" s="20"/>
      <c r="D32" s="20"/>
      <c r="E32" s="20"/>
      <c r="F32" s="20"/>
      <c r="G32" s="20"/>
      <c r="H32" s="20"/>
      <c r="I32" s="34"/>
      <c r="J32" s="35"/>
    </row>
    <row r="34" spans="1:8">
      <c r="A34" s="21" t="s">
        <v>47</v>
      </c>
      <c r="B34" s="21"/>
      <c r="C34" s="21"/>
      <c r="D34" s="21"/>
      <c r="E34" s="21"/>
      <c r="F34" s="21"/>
      <c r="G34" s="21" t="s">
        <v>48</v>
      </c>
      <c r="H34" s="30"/>
    </row>
  </sheetData>
  <mergeCells count="12">
    <mergeCell ref="A2:J2"/>
    <mergeCell ref="A3:H3"/>
    <mergeCell ref="D6:E6"/>
    <mergeCell ref="G6:H6"/>
    <mergeCell ref="A8:H8"/>
    <mergeCell ref="A21:H21"/>
    <mergeCell ref="A28:H28"/>
    <mergeCell ref="A6:A7"/>
    <mergeCell ref="B6:B7"/>
    <mergeCell ref="C6:C7"/>
    <mergeCell ref="F6:F7"/>
    <mergeCell ref="I6:I7"/>
  </mergeCells>
  <pageMargins left="0.699305555555556" right="0.699305555555556" top="0.75" bottom="0.75" header="0.3" footer="0.3"/>
  <pageSetup paperSize="9" scale="77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2.7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с.1.07.2017</vt:lpstr>
      <vt:lpstr>с.1.07.2017 (ОДН ГВС)</vt:lpstr>
      <vt:lpstr>с.1.06.2017 (ОДН ГВС)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2006-09-16T04:00:00Z</dcterms:created>
  <dcterms:modified xsi:type="dcterms:W3CDTF">2017-09-07T09:35:03Z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1049-10.1.0.5460</vt:lpwstr>
  </property>
</Properties>
</file>